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8\"/>
    </mc:Choice>
  </mc:AlternateContent>
  <xr:revisionPtr revIDLastSave="0" documentId="8_{E2DAA528-08FB-49E7-B589-8B205BB869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 P-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2" l="1"/>
  <c r="I52" i="2"/>
  <c r="I51" i="2"/>
  <c r="I50" i="2"/>
  <c r="I49" i="2"/>
  <c r="I48" i="2"/>
  <c r="I47" i="2"/>
  <c r="K47" i="2" s="1"/>
  <c r="L47" i="2" s="1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K34" i="2" s="1"/>
  <c r="L34" i="2" s="1"/>
  <c r="I33" i="2"/>
  <c r="I32" i="2"/>
  <c r="I31" i="2"/>
  <c r="I30" i="2"/>
  <c r="F55" i="2" l="1"/>
  <c r="K41" i="2"/>
  <c r="L41" i="2" s="1"/>
  <c r="K48" i="2"/>
  <c r="L48" i="2" s="1"/>
  <c r="K35" i="2"/>
  <c r="L35" i="2" s="1"/>
  <c r="K42" i="2"/>
  <c r="L42" i="2" s="1"/>
  <c r="K49" i="2"/>
  <c r="L49" i="2" s="1"/>
  <c r="K36" i="2"/>
  <c r="L36" i="2" s="1"/>
  <c r="K43" i="2"/>
  <c r="L43" i="2" s="1"/>
  <c r="K30" i="2"/>
  <c r="L30" i="2" s="1"/>
  <c r="K50" i="2"/>
  <c r="L50" i="2" s="1"/>
  <c r="K37" i="2"/>
  <c r="L37" i="2" s="1"/>
  <c r="K44" i="2"/>
  <c r="L44" i="2" s="1"/>
  <c r="K31" i="2"/>
  <c r="L31" i="2" s="1"/>
  <c r="K51" i="2"/>
  <c r="L51" i="2" s="1"/>
  <c r="K38" i="2"/>
  <c r="L38" i="2" s="1"/>
  <c r="K45" i="2"/>
  <c r="L45" i="2" s="1"/>
  <c r="K32" i="2"/>
  <c r="L32" i="2" s="1"/>
  <c r="K52" i="2"/>
  <c r="L52" i="2" s="1"/>
  <c r="K39" i="2"/>
  <c r="L39" i="2" s="1"/>
  <c r="K46" i="2"/>
  <c r="L46" i="2" s="1"/>
  <c r="K33" i="2"/>
  <c r="L33" i="2" s="1"/>
  <c r="K53" i="2"/>
  <c r="L53" i="2" s="1"/>
  <c r="K40" i="2"/>
  <c r="L40" i="2" s="1"/>
  <c r="F56" i="2" l="1"/>
  <c r="B26" i="2" s="1"/>
</calcChain>
</file>

<file path=xl/sharedStrings.xml><?xml version="1.0" encoding="utf-8"?>
<sst xmlns="http://schemas.openxmlformats.org/spreadsheetml/2006/main" count="135" uniqueCount="116">
  <si>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</si>
  <si>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</si>
  <si>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</si>
  <si>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</si>
  <si>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</si>
  <si>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</si>
  <si>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</si>
  <si>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</si>
  <si>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</si>
  <si>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</si>
  <si>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</si>
  <si>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173</t>
  </si>
  <si>
    <t>N-ZSGDNSO</t>
  </si>
  <si>
    <t>Zbiór szyszek z gospodarczych drzewostanów nasiennych sosnowych</t>
  </si>
  <si>
    <t>KG</t>
  </si>
  <si>
    <t>179</t>
  </si>
  <si>
    <t>N-ZSDNSO</t>
  </si>
  <si>
    <t>Zbiór szyszek z drzewostanów nasiennych sosnowych</t>
  </si>
  <si>
    <t>196</t>
  </si>
  <si>
    <t>ZB-NASDB</t>
  </si>
  <si>
    <t>Zbiór nasion dęba</t>
  </si>
  <si>
    <t>197</t>
  </si>
  <si>
    <t>ZB-NASBK</t>
  </si>
  <si>
    <t>Zbiór nasion buka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</si>
  <si>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</si>
  <si>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</si>
  <si>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</si>
  <si>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</si>
  <si>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</si>
  <si>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</si>
  <si>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</si>
  <si>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210</t>
  </si>
  <si>
    <t>GODZ MH8</t>
  </si>
  <si>
    <t>Prace wykonywane innym sprzętem mechanicznym</t>
  </si>
  <si>
    <t>412</t>
  </si>
  <si>
    <t>SM-IG&gt;400</t>
  </si>
  <si>
    <t>Siew mechaniczny So, So.c, Św, Md - do kontenerów o zagęszczeniu cel ponad 400 szt./m2</t>
  </si>
  <si>
    <t>TSZT</t>
  </si>
  <si>
    <t>413</t>
  </si>
  <si>
    <t>SM-DB&lt;400</t>
  </si>
  <si>
    <t>Siew mechaniczny Db - do kontenerów o zagęszczeniu cel do 400 szt./m2</t>
  </si>
  <si>
    <t>414</t>
  </si>
  <si>
    <t>SM-BK&lt;400</t>
  </si>
  <si>
    <t>Siew mechaniczny Bk - do kontenerów o zagęszczeniu cel do 400 szt./m2</t>
  </si>
  <si>
    <t>415</t>
  </si>
  <si>
    <t>SM-IN&lt;400</t>
  </si>
  <si>
    <t>Siew mechaniczny innych gat. - do kontenerów o zagęszczeniu cel do 400 szt./m2</t>
  </si>
  <si>
    <t>418</t>
  </si>
  <si>
    <t>SKAR-DB</t>
  </si>
  <si>
    <t>Ręczne obcięcie 1/3-1/4 wysokości żołędzia i odrzucenie porażonych nasion</t>
  </si>
  <si>
    <t>TONA</t>
  </si>
  <si>
    <t>437</t>
  </si>
  <si>
    <t>SR-IN&lt;400</t>
  </si>
  <si>
    <t>Ręczny siew nasion lipy, grabu, jodły i innych gatunków po 2-4 szt. do kontenerów o zagęszczeniu cel do 400 sztuk na 1 m2</t>
  </si>
  <si>
    <t>441</t>
  </si>
  <si>
    <t>SR-SK&lt;400</t>
  </si>
  <si>
    <t>Ręczny wysiew skrzydlaków po 1-3szt do kontenerów o zagęszczeniu cel do 400 szt./m2</t>
  </si>
  <si>
    <t>444</t>
  </si>
  <si>
    <t>WYB-NAS</t>
  </si>
  <si>
    <t>Ręczne wybieranie podkiełkowanych nasion buka</t>
  </si>
  <si>
    <t>468</t>
  </si>
  <si>
    <t>PRZ-R&gt;400</t>
  </si>
  <si>
    <t>Przerywanie nadmiernych ilości siewek So, Św, Md, Dg w kontenerach o zagęszczeniu cel ponad 400 sztuk na 1 m2</t>
  </si>
  <si>
    <t>469</t>
  </si>
  <si>
    <t>PRZ-OL-1</t>
  </si>
  <si>
    <t>Przerywanie nadmiernych ilości siewek Ol w kontenerach o zagęszczeniu cel do 400 sztuk na 1 m2</t>
  </si>
  <si>
    <t>473</t>
  </si>
  <si>
    <t>PRZ-IN-1</t>
  </si>
  <si>
    <t>Przerywanie nadmiernych ilości siewek innych gat. w kontenerach o zagęszczeniu cel do 400 sztuk na 1 m2</t>
  </si>
  <si>
    <t>485</t>
  </si>
  <si>
    <t>PIEL-KON1</t>
  </si>
  <si>
    <t>Pielenie chwastów w kontenerach o zagęszczeniu cel do 400 szt./m2</t>
  </si>
  <si>
    <t>M2</t>
  </si>
  <si>
    <t>486</t>
  </si>
  <si>
    <t>PIEL-KON2</t>
  </si>
  <si>
    <t>Pielenie chwastów w kontenerach o zagęszczeniu cel ponad 400 szt./m2</t>
  </si>
  <si>
    <t>516</t>
  </si>
  <si>
    <t>NAP-KONT</t>
  </si>
  <si>
    <t>Mechaniczne napełnianie kontenerów substratem na linii technologicznej</t>
  </si>
  <si>
    <t>542</t>
  </si>
  <si>
    <t>SORT-KON1</t>
  </si>
  <si>
    <t>Sortowanie sadzonek wszystkich gatunków w kontenerach o zagęszczeniu cel do 400 szt./m2</t>
  </si>
  <si>
    <t>561</t>
  </si>
  <si>
    <t>MYC-KONT</t>
  </si>
  <si>
    <t>Mycie i dezynfekcja kontenerów</t>
  </si>
  <si>
    <t>563</t>
  </si>
  <si>
    <t>ZEST-KON</t>
  </si>
  <si>
    <t>Zestawianie wszystkich rodzajów kontenerów z sadzonkami wszystkich gatunków na ziemię na okres zimowy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</si>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</sst>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94"/>
  <sheetViews>
    <sheetView tabSelected="1" workbookViewId="0">
      <selection activeCell="I5" sqref="I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115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21"/>
      <c r="C3" s="21"/>
      <c r="D3" s="21"/>
      <c r="E3" s="21"/>
    </row>
    <row r="4" spans="2:16" s="1" customFormat="1" ht="2.65" customHeight="1" x14ac:dyDescent="0.2">
      <c r="B4" s="36"/>
      <c r="C4" s="36"/>
      <c r="D4" s="36"/>
      <c r="E4" s="36"/>
    </row>
    <row r="5" spans="2:16" s="1" customFormat="1" ht="28.7" customHeight="1" x14ac:dyDescent="0.2">
      <c r="B5" s="22"/>
      <c r="C5" s="22"/>
      <c r="D5" s="22"/>
      <c r="E5" s="22"/>
    </row>
    <row r="6" spans="2:16" s="1" customFormat="1" ht="2.65" customHeight="1" x14ac:dyDescent="0.2">
      <c r="B6" s="36"/>
      <c r="C6" s="36"/>
      <c r="D6" s="36"/>
      <c r="E6" s="36"/>
    </row>
    <row r="7" spans="2:16" s="1" customFormat="1" ht="28.7" customHeight="1" x14ac:dyDescent="0.2">
      <c r="B7" s="22"/>
      <c r="C7" s="22"/>
      <c r="D7" s="22"/>
      <c r="E7" s="22"/>
    </row>
    <row r="8" spans="2:16" s="1" customFormat="1" ht="5.25" customHeight="1" x14ac:dyDescent="0.2">
      <c r="B8" s="36"/>
      <c r="C8" s="36"/>
      <c r="D8" s="36"/>
      <c r="E8" s="36"/>
    </row>
    <row r="9" spans="2:16" s="1" customFormat="1" ht="4.3499999999999996" customHeight="1" x14ac:dyDescent="0.2"/>
    <row r="10" spans="2:16" s="1" customFormat="1" ht="6.95" customHeight="1" x14ac:dyDescent="0.2">
      <c r="B10" s="32" t="s">
        <v>90</v>
      </c>
      <c r="C10" s="32"/>
      <c r="D10" s="32"/>
      <c r="E10" s="32"/>
    </row>
    <row r="11" spans="2:16" s="1" customFormat="1" ht="12.2" customHeight="1" x14ac:dyDescent="0.2">
      <c r="B11" s="32"/>
      <c r="C11" s="32"/>
      <c r="D11" s="32"/>
      <c r="E11" s="32"/>
      <c r="G11" s="10"/>
      <c r="H11" s="31" t="s">
        <v>91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34" t="s">
        <v>101</v>
      </c>
      <c r="G14" s="34"/>
      <c r="H14" s="34"/>
      <c r="I14" s="34"/>
    </row>
    <row r="15" spans="2:16" s="1" customFormat="1" ht="43.15" customHeight="1" x14ac:dyDescent="0.2"/>
    <row r="16" spans="2:16" s="1" customFormat="1" ht="20.85" customHeight="1" x14ac:dyDescent="0.2">
      <c r="C16" s="28" t="s">
        <v>92</v>
      </c>
      <c r="D16" s="28"/>
      <c r="E16" s="28"/>
    </row>
    <row r="17" spans="2:13" s="1" customFormat="1" ht="2.65" customHeight="1" x14ac:dyDescent="0.2"/>
    <row r="18" spans="2:13" s="1" customFormat="1" ht="20.85" customHeight="1" x14ac:dyDescent="0.2">
      <c r="C18" s="28" t="s">
        <v>93</v>
      </c>
      <c r="D18" s="28"/>
      <c r="E18" s="28"/>
    </row>
    <row r="19" spans="2:13" s="1" customFormat="1" ht="2.65" customHeight="1" x14ac:dyDescent="0.2"/>
    <row r="20" spans="2:13" s="1" customFormat="1" ht="20.85" customHeight="1" x14ac:dyDescent="0.2">
      <c r="C20" s="28" t="s">
        <v>94</v>
      </c>
      <c r="D20" s="28"/>
      <c r="E20" s="28"/>
    </row>
    <row r="21" spans="2:13" s="1" customFormat="1" ht="2.65" customHeight="1" x14ac:dyDescent="0.2"/>
    <row r="22" spans="2:13" s="1" customFormat="1" ht="20.85" customHeight="1" x14ac:dyDescent="0.2">
      <c r="C22" s="28" t="s">
        <v>95</v>
      </c>
      <c r="D22" s="28"/>
      <c r="E22" s="28"/>
    </row>
    <row r="23" spans="2:13" s="1" customFormat="1" ht="34.700000000000003" customHeight="1" x14ac:dyDescent="0.2"/>
    <row r="24" spans="2:13" s="1" customFormat="1" ht="50.1" customHeight="1" x14ac:dyDescent="0.2">
      <c r="B24" s="33" t="s">
        <v>102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TEXT(F56,"#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11">
        <v>900</v>
      </c>
      <c r="H30" s="9">
        <v>0</v>
      </c>
      <c r="I30" s="8">
        <f t="shared" ref="I30:I53" si="0">ROUND(G30* H30,2)</f>
        <v>0</v>
      </c>
      <c r="J30" s="5">
        <v>8</v>
      </c>
      <c r="K30" s="8">
        <f t="shared" ref="K30:K53" si="1">ROUND(I30* J30/100,2)</f>
        <v>0</v>
      </c>
      <c r="L30" s="14">
        <f t="shared" ref="L30:L53" si="2">ROUND(I30+ K30,2)</f>
        <v>0</v>
      </c>
      <c r="M30" s="15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11">
        <v>100</v>
      </c>
      <c r="H31" s="9">
        <v>0</v>
      </c>
      <c r="I31" s="8">
        <f t="shared" si="0"/>
        <v>0</v>
      </c>
      <c r="J31" s="5">
        <v>8</v>
      </c>
      <c r="K31" s="8">
        <f t="shared" si="1"/>
        <v>0</v>
      </c>
      <c r="L31" s="14">
        <f t="shared" si="2"/>
        <v>0</v>
      </c>
      <c r="M31" s="15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11">
        <v>3000</v>
      </c>
      <c r="H32" s="9">
        <v>0</v>
      </c>
      <c r="I32" s="8">
        <f t="shared" si="0"/>
        <v>0</v>
      </c>
      <c r="J32" s="5">
        <v>8</v>
      </c>
      <c r="K32" s="8">
        <f t="shared" si="1"/>
        <v>0</v>
      </c>
      <c r="L32" s="14">
        <f t="shared" si="2"/>
        <v>0</v>
      </c>
      <c r="M32" s="15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11">
        <v>150</v>
      </c>
      <c r="H33" s="9">
        <v>0</v>
      </c>
      <c r="I33" s="8">
        <f t="shared" si="0"/>
        <v>0</v>
      </c>
      <c r="J33" s="5">
        <v>8</v>
      </c>
      <c r="K33" s="8">
        <f t="shared" si="1"/>
        <v>0</v>
      </c>
      <c r="L33" s="14">
        <f t="shared" si="2"/>
        <v>0</v>
      </c>
      <c r="M33" s="15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11">
        <v>13</v>
      </c>
      <c r="H34" s="9">
        <v>0</v>
      </c>
      <c r="I34" s="8">
        <f t="shared" si="0"/>
        <v>0</v>
      </c>
      <c r="J34" s="5">
        <v>8</v>
      </c>
      <c r="K34" s="8">
        <f t="shared" si="1"/>
        <v>0</v>
      </c>
      <c r="L34" s="14">
        <f t="shared" si="2"/>
        <v>0</v>
      </c>
      <c r="M34" s="15"/>
    </row>
    <row r="35" spans="2:13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11">
        <v>2175</v>
      </c>
      <c r="H35" s="9">
        <v>0</v>
      </c>
      <c r="I35" s="8">
        <f t="shared" si="0"/>
        <v>0</v>
      </c>
      <c r="J35" s="5">
        <v>8</v>
      </c>
      <c r="K35" s="8">
        <f t="shared" si="1"/>
        <v>0</v>
      </c>
      <c r="L35" s="14">
        <f t="shared" si="2"/>
        <v>0</v>
      </c>
      <c r="M35" s="15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11">
        <v>30</v>
      </c>
      <c r="H36" s="9">
        <v>0</v>
      </c>
      <c r="I36" s="8">
        <f t="shared" si="0"/>
        <v>0</v>
      </c>
      <c r="J36" s="5">
        <v>8</v>
      </c>
      <c r="K36" s="8">
        <f t="shared" si="1"/>
        <v>0</v>
      </c>
      <c r="L36" s="14">
        <f t="shared" si="2"/>
        <v>0</v>
      </c>
      <c r="M36" s="15"/>
    </row>
    <row r="37" spans="2:13" s="1" customFormat="1" ht="28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37</v>
      </c>
      <c r="G37" s="11">
        <v>556.5</v>
      </c>
      <c r="H37" s="9">
        <v>0</v>
      </c>
      <c r="I37" s="8">
        <f t="shared" si="0"/>
        <v>0</v>
      </c>
      <c r="J37" s="5">
        <v>8</v>
      </c>
      <c r="K37" s="8">
        <f t="shared" si="1"/>
        <v>0</v>
      </c>
      <c r="L37" s="14">
        <f t="shared" si="2"/>
        <v>0</v>
      </c>
      <c r="M37" s="15"/>
    </row>
    <row r="38" spans="2:13" s="1" customFormat="1" ht="28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37</v>
      </c>
      <c r="G38" s="11">
        <v>390</v>
      </c>
      <c r="H38" s="9">
        <v>0</v>
      </c>
      <c r="I38" s="8">
        <f t="shared" si="0"/>
        <v>0</v>
      </c>
      <c r="J38" s="5">
        <v>8</v>
      </c>
      <c r="K38" s="8">
        <f t="shared" si="1"/>
        <v>0</v>
      </c>
      <c r="L38" s="14">
        <f t="shared" si="2"/>
        <v>0</v>
      </c>
      <c r="M38" s="15"/>
    </row>
    <row r="39" spans="2:13" s="1" customFormat="1" ht="28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37</v>
      </c>
      <c r="G39" s="11">
        <v>110</v>
      </c>
      <c r="H39" s="9">
        <v>0</v>
      </c>
      <c r="I39" s="8">
        <f t="shared" si="0"/>
        <v>0</v>
      </c>
      <c r="J39" s="5">
        <v>8</v>
      </c>
      <c r="K39" s="8">
        <f t="shared" si="1"/>
        <v>0</v>
      </c>
      <c r="L39" s="14">
        <f t="shared" si="2"/>
        <v>0</v>
      </c>
      <c r="M39" s="15"/>
    </row>
    <row r="40" spans="2:13" s="1" customFormat="1" ht="28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37</v>
      </c>
      <c r="G40" s="11">
        <v>72</v>
      </c>
      <c r="H40" s="9">
        <v>0</v>
      </c>
      <c r="I40" s="8">
        <f t="shared" si="0"/>
        <v>0</v>
      </c>
      <c r="J40" s="5">
        <v>8</v>
      </c>
      <c r="K40" s="8">
        <f t="shared" si="1"/>
        <v>0</v>
      </c>
      <c r="L40" s="14">
        <f t="shared" si="2"/>
        <v>0</v>
      </c>
      <c r="M40" s="15"/>
    </row>
    <row r="41" spans="2:13" s="1" customFormat="1" ht="28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50</v>
      </c>
      <c r="G41" s="11">
        <v>5.2</v>
      </c>
      <c r="H41" s="9">
        <v>0</v>
      </c>
      <c r="I41" s="8">
        <f t="shared" si="0"/>
        <v>0</v>
      </c>
      <c r="J41" s="5">
        <v>8</v>
      </c>
      <c r="K41" s="8">
        <f t="shared" si="1"/>
        <v>0</v>
      </c>
      <c r="L41" s="14">
        <f t="shared" si="2"/>
        <v>0</v>
      </c>
      <c r="M41" s="15"/>
    </row>
    <row r="42" spans="2:13" s="1" customFormat="1" ht="38.85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37</v>
      </c>
      <c r="G42" s="11">
        <v>36.5</v>
      </c>
      <c r="H42" s="9">
        <v>0</v>
      </c>
      <c r="I42" s="8">
        <f t="shared" si="0"/>
        <v>0</v>
      </c>
      <c r="J42" s="5">
        <v>8</v>
      </c>
      <c r="K42" s="8">
        <f t="shared" si="1"/>
        <v>0</v>
      </c>
      <c r="L42" s="14">
        <f t="shared" si="2"/>
        <v>0</v>
      </c>
      <c r="M42" s="15"/>
    </row>
    <row r="43" spans="2:13" s="1" customFormat="1" ht="28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37</v>
      </c>
      <c r="G43" s="11">
        <v>5</v>
      </c>
      <c r="H43" s="9">
        <v>0</v>
      </c>
      <c r="I43" s="8">
        <f t="shared" si="0"/>
        <v>0</v>
      </c>
      <c r="J43" s="5">
        <v>8</v>
      </c>
      <c r="K43" s="8">
        <f t="shared" si="1"/>
        <v>0</v>
      </c>
      <c r="L43" s="14">
        <f t="shared" si="2"/>
        <v>0</v>
      </c>
      <c r="M43" s="15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14</v>
      </c>
      <c r="G44" s="11">
        <v>300</v>
      </c>
      <c r="H44" s="9">
        <v>0</v>
      </c>
      <c r="I44" s="8">
        <f t="shared" si="0"/>
        <v>0</v>
      </c>
      <c r="J44" s="5">
        <v>8</v>
      </c>
      <c r="K44" s="8">
        <f t="shared" si="1"/>
        <v>0</v>
      </c>
      <c r="L44" s="14">
        <f t="shared" si="2"/>
        <v>0</v>
      </c>
      <c r="M44" s="15"/>
    </row>
    <row r="45" spans="2:13" s="1" customFormat="1" ht="28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37</v>
      </c>
      <c r="G45" s="11">
        <v>556.5</v>
      </c>
      <c r="H45" s="9">
        <v>0</v>
      </c>
      <c r="I45" s="8">
        <f t="shared" si="0"/>
        <v>0</v>
      </c>
      <c r="J45" s="5">
        <v>8</v>
      </c>
      <c r="K45" s="8">
        <f t="shared" si="1"/>
        <v>0</v>
      </c>
      <c r="L45" s="14">
        <f t="shared" si="2"/>
        <v>0</v>
      </c>
      <c r="M45" s="15"/>
    </row>
    <row r="46" spans="2:13" s="1" customFormat="1" ht="28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37</v>
      </c>
      <c r="G46" s="11">
        <v>55</v>
      </c>
      <c r="H46" s="9">
        <v>0</v>
      </c>
      <c r="I46" s="8">
        <f t="shared" si="0"/>
        <v>0</v>
      </c>
      <c r="J46" s="5">
        <v>8</v>
      </c>
      <c r="K46" s="8">
        <f t="shared" si="1"/>
        <v>0</v>
      </c>
      <c r="L46" s="14">
        <f t="shared" si="2"/>
        <v>0</v>
      </c>
      <c r="M46" s="15"/>
    </row>
    <row r="47" spans="2:13" s="1" customFormat="1" ht="28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37</v>
      </c>
      <c r="G47" s="11">
        <v>53.5</v>
      </c>
      <c r="H47" s="9">
        <v>0</v>
      </c>
      <c r="I47" s="8">
        <f t="shared" si="0"/>
        <v>0</v>
      </c>
      <c r="J47" s="5">
        <v>8</v>
      </c>
      <c r="K47" s="8">
        <f t="shared" si="1"/>
        <v>0</v>
      </c>
      <c r="L47" s="14">
        <f t="shared" si="2"/>
        <v>0</v>
      </c>
      <c r="M47" s="15"/>
    </row>
    <row r="48" spans="2:13" s="1" customFormat="1" ht="28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72</v>
      </c>
      <c r="G48" s="11">
        <v>2941.4</v>
      </c>
      <c r="H48" s="9">
        <v>0</v>
      </c>
      <c r="I48" s="8">
        <f t="shared" si="0"/>
        <v>0</v>
      </c>
      <c r="J48" s="5">
        <v>8</v>
      </c>
      <c r="K48" s="8">
        <f t="shared" si="1"/>
        <v>0</v>
      </c>
      <c r="L48" s="14">
        <f t="shared" si="2"/>
        <v>0</v>
      </c>
      <c r="M48" s="15"/>
    </row>
    <row r="49" spans="2:14" s="1" customFormat="1" ht="28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72</v>
      </c>
      <c r="G49" s="11">
        <v>2371</v>
      </c>
      <c r="H49" s="9">
        <v>0</v>
      </c>
      <c r="I49" s="8">
        <f t="shared" si="0"/>
        <v>0</v>
      </c>
      <c r="J49" s="5">
        <v>8</v>
      </c>
      <c r="K49" s="8">
        <f t="shared" si="1"/>
        <v>0</v>
      </c>
      <c r="L49" s="14">
        <f t="shared" si="2"/>
        <v>0</v>
      </c>
      <c r="M49" s="15"/>
    </row>
    <row r="50" spans="2:14" s="1" customFormat="1" ht="28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37</v>
      </c>
      <c r="G50" s="11">
        <v>0.1</v>
      </c>
      <c r="H50" s="9">
        <v>0</v>
      </c>
      <c r="I50" s="8">
        <f t="shared" si="0"/>
        <v>0</v>
      </c>
      <c r="J50" s="5">
        <v>8</v>
      </c>
      <c r="K50" s="8">
        <f t="shared" si="1"/>
        <v>0</v>
      </c>
      <c r="L50" s="14">
        <f t="shared" si="2"/>
        <v>0</v>
      </c>
      <c r="M50" s="15"/>
    </row>
    <row r="51" spans="2:14" s="1" customFormat="1" ht="28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37</v>
      </c>
      <c r="G51" s="11">
        <v>570</v>
      </c>
      <c r="H51" s="9">
        <v>0</v>
      </c>
      <c r="I51" s="8">
        <f t="shared" si="0"/>
        <v>0</v>
      </c>
      <c r="J51" s="5">
        <v>8</v>
      </c>
      <c r="K51" s="8">
        <f t="shared" si="1"/>
        <v>0</v>
      </c>
      <c r="L51" s="14">
        <f t="shared" si="2"/>
        <v>0</v>
      </c>
      <c r="M51" s="15"/>
    </row>
    <row r="52" spans="2:14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37</v>
      </c>
      <c r="G52" s="11">
        <v>41</v>
      </c>
      <c r="H52" s="9">
        <v>0</v>
      </c>
      <c r="I52" s="8">
        <f t="shared" si="0"/>
        <v>0</v>
      </c>
      <c r="J52" s="5">
        <v>8</v>
      </c>
      <c r="K52" s="8">
        <f t="shared" si="1"/>
        <v>0</v>
      </c>
      <c r="L52" s="14">
        <f t="shared" si="2"/>
        <v>0</v>
      </c>
      <c r="M52" s="15"/>
    </row>
    <row r="53" spans="2:14" s="1" customFormat="1" ht="38.85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37</v>
      </c>
      <c r="G53" s="11">
        <v>21.2</v>
      </c>
      <c r="H53" s="9">
        <v>0</v>
      </c>
      <c r="I53" s="8">
        <f t="shared" si="0"/>
        <v>0</v>
      </c>
      <c r="J53" s="5">
        <v>8</v>
      </c>
      <c r="K53" s="8">
        <f t="shared" si="1"/>
        <v>0</v>
      </c>
      <c r="L53" s="14">
        <f t="shared" si="2"/>
        <v>0</v>
      </c>
      <c r="M53" s="15"/>
    </row>
    <row r="54" spans="2:14" s="1" customFormat="1" ht="55.9" customHeight="1" x14ac:dyDescent="0.2"/>
    <row r="55" spans="2:14" s="1" customFormat="1" ht="21.4" customHeight="1" x14ac:dyDescent="0.2">
      <c r="B55" s="30" t="s">
        <v>88</v>
      </c>
      <c r="C55" s="30"/>
      <c r="D55" s="30"/>
      <c r="E55" s="30"/>
      <c r="F55" s="37">
        <f>ROUND(I30+I31+I32+I33+I34+I35+I36+I37+I38+I39+I40+I41+I42+I43+I44+I45+I46+I47+I48+I49+I50+I51+I52+I53,2)</f>
        <v>0</v>
      </c>
      <c r="G55" s="38"/>
      <c r="H55" s="38"/>
      <c r="I55" s="38"/>
      <c r="J55" s="38"/>
      <c r="K55" s="38"/>
      <c r="L55" s="38"/>
      <c r="M55" s="39"/>
    </row>
    <row r="56" spans="2:14" s="1" customFormat="1" ht="21.4" customHeight="1" x14ac:dyDescent="0.2">
      <c r="B56" s="30" t="s">
        <v>89</v>
      </c>
      <c r="C56" s="30"/>
      <c r="D56" s="30"/>
      <c r="E56" s="30"/>
      <c r="F56" s="16">
        <f>ROUND(L30+L31+L32+L33+L34+L35+L36+L37+L38+L39+L40+L41+L42+L43+L44+L45+L46+L47+L48+L49+L50+L51+L52+L53,2)</f>
        <v>0</v>
      </c>
      <c r="G56" s="17"/>
      <c r="H56" s="17"/>
      <c r="I56" s="17"/>
      <c r="J56" s="17"/>
      <c r="K56" s="17"/>
      <c r="L56" s="17"/>
      <c r="M56" s="18"/>
    </row>
    <row r="57" spans="2:14" s="1" customFormat="1" ht="11.1" customHeight="1" x14ac:dyDescent="0.2"/>
    <row r="58" spans="2:14" s="1" customFormat="1" ht="80.099999999999994" customHeight="1" x14ac:dyDescent="0.2">
      <c r="B58" s="24" t="s">
        <v>103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2:14" s="1" customFormat="1" ht="2.65" customHeight="1" x14ac:dyDescent="0.2"/>
    <row r="60" spans="2:14" s="1" customFormat="1" ht="110.1" customHeight="1" x14ac:dyDescent="0.2">
      <c r="B60" s="24" t="s">
        <v>104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2:14" s="1" customFormat="1" ht="5.25" customHeight="1" x14ac:dyDescent="0.2"/>
    <row r="62" spans="2:14" s="1" customFormat="1" ht="110.1" customHeight="1" x14ac:dyDescent="0.2">
      <c r="B62" s="23" t="s">
        <v>105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  <row r="63" spans="2:14" s="1" customFormat="1" ht="5.25" customHeight="1" x14ac:dyDescent="0.2"/>
    <row r="64" spans="2:14" s="1" customFormat="1" ht="37.9" customHeight="1" x14ac:dyDescent="0.2">
      <c r="C64" s="29" t="s">
        <v>97</v>
      </c>
      <c r="D64" s="29"/>
      <c r="E64" s="29"/>
      <c r="F64" s="19" t="s">
        <v>98</v>
      </c>
      <c r="G64" s="19"/>
      <c r="H64" s="19"/>
      <c r="I64" s="19"/>
      <c r="J64" s="19"/>
      <c r="K64" s="19"/>
      <c r="L64" s="19"/>
    </row>
    <row r="65" spans="2:14" s="1" customFormat="1" ht="28.7" customHeight="1" x14ac:dyDescent="0.2">
      <c r="C65" s="20"/>
      <c r="D65" s="20"/>
      <c r="E65" s="20"/>
      <c r="F65" s="20"/>
      <c r="G65" s="20"/>
      <c r="H65" s="20"/>
      <c r="I65" s="20"/>
      <c r="J65" s="20"/>
      <c r="K65" s="20"/>
      <c r="L65" s="20"/>
    </row>
    <row r="66" spans="2:14" s="1" customFormat="1" ht="28.7" customHeight="1" x14ac:dyDescent="0.2">
      <c r="C66" s="20"/>
      <c r="D66" s="20"/>
      <c r="E66" s="20"/>
      <c r="F66" s="20"/>
      <c r="G66" s="20"/>
      <c r="H66" s="20"/>
      <c r="I66" s="20"/>
      <c r="J66" s="20"/>
      <c r="K66" s="20"/>
      <c r="L66" s="20"/>
    </row>
    <row r="67" spans="2:14" s="1" customFormat="1" ht="28.7" customHeight="1" x14ac:dyDescent="0.2"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2:14" s="1" customFormat="1" ht="28.7" customHeight="1" x14ac:dyDescent="0.2"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2:14" s="1" customFormat="1" ht="2.65" customHeight="1" x14ac:dyDescent="0.2"/>
    <row r="70" spans="2:14" s="1" customFormat="1" ht="203.1" customHeight="1" x14ac:dyDescent="0.2">
      <c r="B70" s="24" t="s">
        <v>106</v>
      </c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2:14" s="1" customFormat="1" ht="2.65" customHeight="1" x14ac:dyDescent="0.2"/>
    <row r="72" spans="2:14" s="1" customFormat="1" ht="36.950000000000003" customHeight="1" x14ac:dyDescent="0.2">
      <c r="B72" s="25" t="s">
        <v>107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 s="1" customFormat="1" ht="2.65" customHeight="1" x14ac:dyDescent="0.2"/>
    <row r="74" spans="2:14" s="1" customFormat="1" ht="37.9" customHeight="1" x14ac:dyDescent="0.2">
      <c r="C74" s="29" t="s">
        <v>99</v>
      </c>
      <c r="D74" s="29"/>
      <c r="E74" s="29"/>
      <c r="F74" s="26" t="s">
        <v>100</v>
      </c>
      <c r="G74" s="26"/>
      <c r="H74" s="26"/>
      <c r="I74" s="26"/>
      <c r="J74" s="26"/>
      <c r="K74" s="26"/>
      <c r="L74" s="26"/>
    </row>
    <row r="75" spans="2:14" s="1" customFormat="1" ht="28.7" customHeight="1" x14ac:dyDescent="0.2"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2:14" s="1" customFormat="1" ht="28.7" customHeight="1" x14ac:dyDescent="0.2"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2:14" s="1" customFormat="1" ht="28.7" customHeight="1" x14ac:dyDescent="0.2"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2:14" s="1" customFormat="1" ht="28.7" customHeight="1" x14ac:dyDescent="0.2"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2:14" s="1" customFormat="1" ht="2.65" customHeight="1" x14ac:dyDescent="0.2"/>
    <row r="80" spans="2:14" s="1" customFormat="1" ht="159.94999999999999" customHeight="1" x14ac:dyDescent="0.2">
      <c r="B80" s="24" t="s">
        <v>108</v>
      </c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2:14" s="1" customFormat="1" ht="2.65" customHeight="1" x14ac:dyDescent="0.2"/>
    <row r="82" spans="2:14" s="1" customFormat="1" ht="54.95" customHeight="1" x14ac:dyDescent="0.2">
      <c r="B82" s="24" t="s">
        <v>109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2:14" s="1" customFormat="1" ht="2.65" customHeight="1" x14ac:dyDescent="0.2"/>
    <row r="84" spans="2:14" s="1" customFormat="1" ht="60" customHeight="1" x14ac:dyDescent="0.2">
      <c r="B84" s="23" t="s">
        <v>110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2:14" s="1" customFormat="1" ht="2.65" customHeight="1" x14ac:dyDescent="0.2"/>
    <row r="86" spans="2:14" s="1" customFormat="1" ht="48" customHeight="1" x14ac:dyDescent="0.2">
      <c r="B86" s="23" t="s">
        <v>111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2:14" s="1" customFormat="1" ht="2.65" customHeight="1" x14ac:dyDescent="0.2"/>
    <row r="88" spans="2:14" s="1" customFormat="1" ht="125.1" customHeight="1" x14ac:dyDescent="0.2">
      <c r="B88" s="24" t="s">
        <v>112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2:14" s="1" customFormat="1" ht="2.65" customHeight="1" x14ac:dyDescent="0.2"/>
    <row r="90" spans="2:14" s="1" customFormat="1" ht="84.95" customHeight="1" x14ac:dyDescent="0.2">
      <c r="B90" s="24" t="s">
        <v>113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2:14" s="1" customFormat="1" ht="86.85" customHeight="1" x14ac:dyDescent="0.2"/>
    <row r="92" spans="2:14" s="1" customFormat="1" ht="17.649999999999999" customHeight="1" x14ac:dyDescent="0.2">
      <c r="J92" s="12" t="s">
        <v>96</v>
      </c>
      <c r="K92" s="12"/>
      <c r="L92" s="12"/>
    </row>
    <row r="93" spans="2:14" s="1" customFormat="1" ht="145.15" customHeight="1" x14ac:dyDescent="0.2"/>
    <row r="94" spans="2:14" s="1" customFormat="1" ht="81.599999999999994" customHeight="1" x14ac:dyDescent="0.2">
      <c r="B94" s="27" t="s">
        <v>114</v>
      </c>
      <c r="C94" s="27"/>
      <c r="D94" s="27"/>
      <c r="E94" s="27"/>
      <c r="F94" s="27"/>
      <c r="G94" s="27"/>
      <c r="H94" s="27"/>
      <c r="I94" s="27"/>
      <c r="J94" s="27"/>
      <c r="K94" s="27"/>
    </row>
  </sheetData>
  <mergeCells count="78">
    <mergeCell ref="I2:P2"/>
    <mergeCell ref="B4:E4"/>
    <mergeCell ref="B55:E55"/>
    <mergeCell ref="L53:M53"/>
    <mergeCell ref="B6:E6"/>
    <mergeCell ref="B8:E8"/>
    <mergeCell ref="F55:M55"/>
    <mergeCell ref="L40:M40"/>
    <mergeCell ref="L41:M41"/>
    <mergeCell ref="L42:M42"/>
    <mergeCell ref="L50:M50"/>
    <mergeCell ref="L51:M51"/>
    <mergeCell ref="L52:M52"/>
    <mergeCell ref="B10:E11"/>
    <mergeCell ref="B24:M24"/>
    <mergeCell ref="F14:I14"/>
    <mergeCell ref="B26:M26"/>
    <mergeCell ref="B90:N90"/>
    <mergeCell ref="B94:K94"/>
    <mergeCell ref="B80:N80"/>
    <mergeCell ref="B82:N82"/>
    <mergeCell ref="C16:E16"/>
    <mergeCell ref="C18:E18"/>
    <mergeCell ref="C20:E20"/>
    <mergeCell ref="C22:E22"/>
    <mergeCell ref="C64:E64"/>
    <mergeCell ref="C65:E65"/>
    <mergeCell ref="C66:E66"/>
    <mergeCell ref="C67:E67"/>
    <mergeCell ref="C68:E68"/>
    <mergeCell ref="C74:E74"/>
    <mergeCell ref="C75:E75"/>
    <mergeCell ref="B56:E56"/>
    <mergeCell ref="F68:L68"/>
    <mergeCell ref="F74:L74"/>
    <mergeCell ref="F75:L75"/>
    <mergeCell ref="F76:L76"/>
    <mergeCell ref="F77:L77"/>
    <mergeCell ref="B84:N84"/>
    <mergeCell ref="B86:N86"/>
    <mergeCell ref="B88:N88"/>
    <mergeCell ref="F78:L78"/>
    <mergeCell ref="B70:N70"/>
    <mergeCell ref="B72:N72"/>
    <mergeCell ref="C76:E76"/>
    <mergeCell ref="C77:E77"/>
    <mergeCell ref="C78:E78"/>
    <mergeCell ref="B3:E3"/>
    <mergeCell ref="B5:E5"/>
    <mergeCell ref="B7:E7"/>
    <mergeCell ref="F66:L66"/>
    <mergeCell ref="F67:L67"/>
    <mergeCell ref="B58:N58"/>
    <mergeCell ref="B60:N60"/>
    <mergeCell ref="B62:N62"/>
    <mergeCell ref="H11:O12"/>
    <mergeCell ref="L43:M43"/>
    <mergeCell ref="L44:M44"/>
    <mergeCell ref="L45:M45"/>
    <mergeCell ref="L46:M46"/>
    <mergeCell ref="L47:M47"/>
    <mergeCell ref="L48:M48"/>
    <mergeCell ref="L49:M49"/>
    <mergeCell ref="J92:L9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F56:M56"/>
    <mergeCell ref="F64:L64"/>
    <mergeCell ref="F65:L6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2025-10-09T09:20:10Z</cp:lastPrinted>
  <dcterms:created xsi:type="dcterms:W3CDTF">2025-10-08T12:46:49Z</dcterms:created>
  <dcterms:modified xsi:type="dcterms:W3CDTF">2025-10-21T07:05:49Z</dcterms:modified>
</cp:coreProperties>
</file>